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0" yWindow="0" windowWidth="28800" windowHeight="11745"/>
  </bookViews>
  <sheets>
    <sheet name="Árajánlat" sheetId="3" r:id="rId1"/>
  </sheets>
  <calcPr calcId="152511"/>
</workbook>
</file>

<file path=xl/calcChain.xml><?xml version="1.0" encoding="utf-8"?>
<calcChain xmlns="http://schemas.openxmlformats.org/spreadsheetml/2006/main">
  <c r="C46" i="3" l="1"/>
  <c r="E45" i="3"/>
  <c r="H45" i="3" s="1"/>
  <c r="H44" i="3"/>
  <c r="E44" i="3"/>
  <c r="I44" i="3" s="1"/>
  <c r="E43" i="3"/>
  <c r="H43" i="3" s="1"/>
  <c r="H46" i="3" s="1"/>
  <c r="C40" i="3"/>
  <c r="H39" i="3"/>
  <c r="E39" i="3"/>
  <c r="I39" i="3" s="1"/>
  <c r="E38" i="3"/>
  <c r="H38" i="3" s="1"/>
  <c r="H37" i="3"/>
  <c r="E37" i="3"/>
  <c r="E40" i="3" s="1"/>
  <c r="C34" i="3"/>
  <c r="E33" i="3"/>
  <c r="H33" i="3" s="1"/>
  <c r="H32" i="3"/>
  <c r="E32" i="3"/>
  <c r="I32" i="3" s="1"/>
  <c r="E31" i="3"/>
  <c r="H31" i="3" s="1"/>
  <c r="H30" i="3"/>
  <c r="E30" i="3"/>
  <c r="I30" i="3" s="1"/>
  <c r="E29" i="3"/>
  <c r="H29" i="3" s="1"/>
  <c r="H28" i="3"/>
  <c r="E28" i="3"/>
  <c r="I28" i="3" s="1"/>
  <c r="E27" i="3"/>
  <c r="H27" i="3" s="1"/>
  <c r="H26" i="3"/>
  <c r="E26" i="3"/>
  <c r="I26" i="3" s="1"/>
  <c r="E25" i="3"/>
  <c r="H25" i="3" s="1"/>
  <c r="H24" i="3"/>
  <c r="E24" i="3"/>
  <c r="I24" i="3" s="1"/>
  <c r="E23" i="3"/>
  <c r="H23" i="3" s="1"/>
  <c r="H34" i="3" s="1"/>
  <c r="E20" i="3"/>
  <c r="C20" i="3"/>
  <c r="I19" i="3"/>
  <c r="H19" i="3"/>
  <c r="I18" i="3"/>
  <c r="H18" i="3"/>
  <c r="I17" i="3"/>
  <c r="H17" i="3"/>
  <c r="I16" i="3"/>
  <c r="H16" i="3"/>
  <c r="I15" i="3"/>
  <c r="H15" i="3"/>
  <c r="I14" i="3"/>
  <c r="I20" i="3" s="1"/>
  <c r="H14" i="3"/>
  <c r="H20" i="3" s="1"/>
  <c r="C12" i="3"/>
  <c r="H11" i="3"/>
  <c r="E11" i="3"/>
  <c r="I11" i="3" s="1"/>
  <c r="E10" i="3"/>
  <c r="H10" i="3" s="1"/>
  <c r="H9" i="3"/>
  <c r="H12" i="3" s="1"/>
  <c r="E9" i="3"/>
  <c r="E12" i="3" s="1"/>
  <c r="N6" i="3"/>
  <c r="L6" i="3" s="1"/>
  <c r="N5" i="3"/>
  <c r="L5" i="3" s="1"/>
  <c r="H40" i="3" l="1"/>
  <c r="H48" i="3"/>
  <c r="I10" i="3"/>
  <c r="I23" i="3"/>
  <c r="I25" i="3"/>
  <c r="I27" i="3"/>
  <c r="I29" i="3"/>
  <c r="I31" i="3"/>
  <c r="I33" i="3"/>
  <c r="E34" i="3"/>
  <c r="I38" i="3"/>
  <c r="I43" i="3"/>
  <c r="I46" i="3" s="1"/>
  <c r="I45" i="3"/>
  <c r="E46" i="3"/>
  <c r="I9" i="3"/>
  <c r="I12" i="3" s="1"/>
  <c r="I37" i="3"/>
  <c r="I40" i="3" s="1"/>
  <c r="I34" i="3" l="1"/>
  <c r="I48" i="3" s="1"/>
  <c r="I49" i="3" s="1"/>
  <c r="I51" i="3" l="1"/>
  <c r="I50" i="3"/>
</calcChain>
</file>

<file path=xl/sharedStrings.xml><?xml version="1.0" encoding="utf-8"?>
<sst xmlns="http://schemas.openxmlformats.org/spreadsheetml/2006/main" count="65" uniqueCount="53">
  <si>
    <t>Bacsó utca sarkától Áchim utca sarkáig</t>
  </si>
  <si>
    <t>Bacsó utcai átjáró</t>
  </si>
  <si>
    <t>Kinizsi utcai átjáró</t>
  </si>
  <si>
    <t>Kinizsi utca 40.</t>
  </si>
  <si>
    <t>Endrődi utca 12. szám előtt</t>
  </si>
  <si>
    <t>Áchim utca sarkától József A. utca sarkáig</t>
  </si>
  <si>
    <t>József A. utcai átjáró</t>
  </si>
  <si>
    <t>József A. utca sarkától Rákóczi utca sarkáig</t>
  </si>
  <si>
    <t>Rákóczi utca sarkától Bajcsy utca sarkáig</t>
  </si>
  <si>
    <t>Csabai út 35.</t>
  </si>
  <si>
    <t>Dózsa u. 2.- Deák utca sarkáig</t>
  </si>
  <si>
    <t>Deák utcai átjáró</t>
  </si>
  <si>
    <t>Dózsa utca 10. előtt</t>
  </si>
  <si>
    <t>Dózsa utca 12. előtt</t>
  </si>
  <si>
    <t>Áchim utcai átjáró</t>
  </si>
  <si>
    <t>Rákóczi utcai átjáró</t>
  </si>
  <si>
    <t>Dózsa utcai átjáró</t>
  </si>
  <si>
    <t>Dózsa utca sarkától Damjanich utca sarkáig</t>
  </si>
  <si>
    <t>Összesen:</t>
  </si>
  <si>
    <r>
      <t>Ft/m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</si>
  <si>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Hrsz.</t>
  </si>
  <si>
    <t>125/1</t>
  </si>
  <si>
    <r>
      <t>m</t>
    </r>
    <r>
      <rPr>
        <b/>
        <sz val="11"/>
        <color theme="1"/>
        <rFont val="Calibri"/>
        <family val="2"/>
        <charset val="238"/>
      </rPr>
      <t>²</t>
    </r>
  </si>
  <si>
    <t>Deák utca sarkától Bacsó utca sarkáig</t>
  </si>
  <si>
    <r>
      <rPr>
        <u/>
        <sz val="11"/>
        <color theme="1"/>
        <rFont val="Calibri"/>
        <family val="2"/>
        <charset val="238"/>
        <scheme val="minor"/>
      </rPr>
      <t>betonjárda</t>
    </r>
    <r>
      <rPr>
        <sz val="11"/>
        <color theme="1"/>
        <rFont val="Calibri"/>
        <family val="2"/>
        <charset val="238"/>
        <scheme val="minor"/>
      </rPr>
      <t xml:space="preserve">
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bruttó egységár
(anyag és munkadíj)</t>
    </r>
  </si>
  <si>
    <r>
      <rPr>
        <u/>
        <sz val="11"/>
        <color theme="1"/>
        <rFont val="Calibri"/>
        <family val="2"/>
        <charset val="238"/>
        <scheme val="minor"/>
      </rPr>
      <t>átjáró</t>
    </r>
    <r>
      <rPr>
        <sz val="11"/>
        <color theme="1"/>
        <rFont val="Calibri"/>
        <family val="2"/>
        <charset val="238"/>
        <scheme val="minor"/>
      </rPr>
      <t xml:space="preserve">
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bruttó egységár
(anyag és munkadíj)</t>
    </r>
  </si>
  <si>
    <t>Tétel megnevezése</t>
  </si>
  <si>
    <t>anyagköltség (Ft)</t>
  </si>
  <si>
    <t>munkadíj 
(Ft)</t>
  </si>
  <si>
    <t>Tétel összesen</t>
  </si>
  <si>
    <t>Egységár</t>
  </si>
  <si>
    <t>nettó</t>
  </si>
  <si>
    <t>Kivitelezés összesen nettó:</t>
  </si>
  <si>
    <t>Kivitelezés összesen anyagköltség + munkadíj nettó:</t>
  </si>
  <si>
    <t>27% általános forgalmi adó:</t>
  </si>
  <si>
    <t>Kivitelezés összesen bruttó:</t>
  </si>
  <si>
    <t>Járdalapos Bajcsy- Zsilinszki utca járdfelújítás</t>
  </si>
  <si>
    <t>Dózsa Gy utca betonjárda felújítás</t>
  </si>
  <si>
    <t>Klapka utca betonjárda felújítás</t>
  </si>
  <si>
    <t>„Belterületi járdafelújítás Kondoroson”</t>
  </si>
  <si>
    <t>Bajcsy utca- Kinizsi utca átjáró</t>
  </si>
  <si>
    <t>Csabai út 33.</t>
  </si>
  <si>
    <t>Alsó tagozatos iskolépület Csabai úti része</t>
  </si>
  <si>
    <t>Anyagköltség (Ft)</t>
  </si>
  <si>
    <t>Munkadíj 
(Ft)</t>
  </si>
  <si>
    <t>Hossz
(fm)</t>
  </si>
  <si>
    <t>Szélesség
(fm)</t>
  </si>
  <si>
    <t>Klapka utca 31. telekhatártól Dózsa Gy. Utca sarkáig</t>
  </si>
  <si>
    <t>Csabai utca  betonjárda felújítás</t>
  </si>
  <si>
    <t>egyéb költségek összesen bruttó (Ft)</t>
  </si>
  <si>
    <t>Kondoros Város Önkormányzata (5553 Kondoros, Hősök tere 4- 5.)</t>
  </si>
  <si>
    <t>Árazatlan Költségvetés</t>
  </si>
  <si>
    <t>Endrődi utca járdafelújítása (Frühwald classic térkő)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</si>
</sst>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\ &quot;Ft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i/>
      <sz val="12"/>
      <color rgb="FF00206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0" fillId="0" borderId="1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/>
    <xf numFmtId="3" fontId="3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0" fillId="0" borderId="1" xfId="0" applyFill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/>
    <xf numFmtId="0" fontId="0" fillId="0" borderId="0" xfId="0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center"/>
    </xf>
    <xf numFmtId="0" fontId="1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3" fillId="0" borderId="0" xfId="0" applyFont="1" applyBorder="1"/>
    <xf numFmtId="0" fontId="8" fillId="0" borderId="0" xfId="0" applyFont="1" applyBorder="1"/>
    <xf numFmtId="0" fontId="2" fillId="0" borderId="0" xfId="0" applyFont="1" applyBorder="1" applyAlignment="1">
      <alignment horizontal="center" wrapText="1"/>
    </xf>
    <xf numFmtId="3" fontId="3" fillId="0" borderId="0" xfId="0" applyNumberFormat="1" applyFont="1" applyBorder="1"/>
    <xf numFmtId="0" fontId="12" fillId="0" borderId="0" xfId="0" applyFont="1" applyBorder="1"/>
    <xf numFmtId="0" fontId="2" fillId="0" borderId="0" xfId="0" applyFont="1" applyBorder="1"/>
    <xf numFmtId="165" fontId="0" fillId="0" borderId="0" xfId="0" applyNumberFormat="1" applyBorder="1"/>
    <xf numFmtId="0" fontId="0" fillId="2" borderId="1" xfId="0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tabSelected="1" topLeftCell="A4" workbookViewId="0">
      <selection activeCell="A14" sqref="A14"/>
    </sheetView>
  </sheetViews>
  <sheetFormatPr defaultRowHeight="15" x14ac:dyDescent="0.25"/>
  <cols>
    <col min="1" max="1" width="5.85546875" bestFit="1" customWidth="1"/>
    <col min="2" max="2" width="52.85546875" customWidth="1"/>
    <col min="3" max="4" width="12.42578125" bestFit="1" customWidth="1"/>
    <col min="5" max="5" width="7.85546875" bestFit="1" customWidth="1"/>
    <col min="6" max="6" width="12.5703125" bestFit="1" customWidth="1"/>
    <col min="7" max="7" width="10.28515625" customWidth="1"/>
    <col min="8" max="8" width="12.7109375" bestFit="1" customWidth="1"/>
    <col min="9" max="9" width="11.28515625" bestFit="1" customWidth="1"/>
    <col min="10" max="10" width="11.28515625" hidden="1" customWidth="1"/>
    <col min="11" max="11" width="18.85546875" hidden="1" customWidth="1"/>
    <col min="12" max="12" width="9.85546875" hidden="1" customWidth="1"/>
    <col min="13" max="13" width="9.140625" hidden="1" customWidth="1"/>
    <col min="14" max="14" width="6.42578125" hidden="1" customWidth="1"/>
    <col min="15" max="15" width="9.140625" hidden="1" customWidth="1"/>
    <col min="16" max="16" width="16.28515625" hidden="1" customWidth="1"/>
    <col min="17" max="17" width="12.7109375" hidden="1" customWidth="1"/>
    <col min="18" max="18" width="9.85546875" bestFit="1" customWidth="1"/>
    <col min="19" max="19" width="9.28515625" bestFit="1" customWidth="1"/>
    <col min="20" max="20" width="9.85546875" bestFit="1" customWidth="1"/>
  </cols>
  <sheetData>
    <row r="1" spans="1:20" s="9" customFormat="1" ht="18.75" x14ac:dyDescent="0.3">
      <c r="A1" s="52" t="s">
        <v>51</v>
      </c>
      <c r="B1" s="52"/>
      <c r="C1" s="52"/>
      <c r="D1" s="52"/>
      <c r="E1" s="52"/>
      <c r="F1" s="52"/>
      <c r="G1" s="52"/>
      <c r="H1" s="52"/>
      <c r="I1" s="52"/>
      <c r="J1" s="27"/>
      <c r="K1" s="27"/>
    </row>
    <row r="2" spans="1:20" s="9" customFormat="1" ht="15.75" x14ac:dyDescent="0.25">
      <c r="A2" s="53" t="s">
        <v>39</v>
      </c>
      <c r="B2" s="53"/>
      <c r="C2" s="53"/>
      <c r="D2" s="53"/>
      <c r="E2" s="53"/>
      <c r="F2" s="53"/>
      <c r="G2" s="53"/>
      <c r="H2" s="53"/>
      <c r="I2" s="53"/>
    </row>
    <row r="3" spans="1:20" s="9" customFormat="1" ht="15.75" x14ac:dyDescent="0.25">
      <c r="A3" s="28"/>
      <c r="B3" s="28"/>
      <c r="C3" s="28"/>
      <c r="D3" s="28"/>
      <c r="E3" s="28"/>
      <c r="F3" s="28"/>
      <c r="G3" s="28"/>
      <c r="H3" s="28"/>
      <c r="I3" s="28"/>
      <c r="P3" s="26" t="s">
        <v>31</v>
      </c>
      <c r="Q3" s="26" t="s">
        <v>31</v>
      </c>
    </row>
    <row r="4" spans="1:20" ht="15.75" x14ac:dyDescent="0.25">
      <c r="A4" s="29"/>
      <c r="C4" s="31" t="s">
        <v>50</v>
      </c>
      <c r="D4" s="28"/>
      <c r="E4" s="28"/>
      <c r="F4" s="28"/>
      <c r="G4" s="28"/>
      <c r="H4" s="28"/>
      <c r="I4" s="28"/>
      <c r="P4" s="24" t="s">
        <v>27</v>
      </c>
      <c r="Q4" s="24" t="s">
        <v>28</v>
      </c>
    </row>
    <row r="5" spans="1:20" ht="47.25" x14ac:dyDescent="0.25">
      <c r="H5" s="6"/>
      <c r="I5" s="7"/>
      <c r="K5" s="6" t="s">
        <v>24</v>
      </c>
      <c r="L5" s="7">
        <f>N5*1.27</f>
        <v>17769.84</v>
      </c>
      <c r="M5" s="8" t="s">
        <v>19</v>
      </c>
      <c r="N5" s="25">
        <f>P5+Q5</f>
        <v>13992</v>
      </c>
      <c r="O5" s="25"/>
      <c r="P5" s="25">
        <v>8712</v>
      </c>
      <c r="Q5" s="25">
        <v>5280</v>
      </c>
    </row>
    <row r="6" spans="1:20" ht="51.75" customHeight="1" x14ac:dyDescent="0.25">
      <c r="F6" s="54" t="s">
        <v>30</v>
      </c>
      <c r="G6" s="55"/>
      <c r="H6" s="56" t="s">
        <v>29</v>
      </c>
      <c r="I6" s="55"/>
      <c r="K6" s="6" t="s">
        <v>25</v>
      </c>
      <c r="L6" s="7">
        <f>N6*1.27</f>
        <v>25364.44</v>
      </c>
      <c r="M6" s="8" t="s">
        <v>19</v>
      </c>
      <c r="N6" s="25">
        <f>P6+Q6</f>
        <v>19972</v>
      </c>
      <c r="O6" s="25"/>
      <c r="P6" s="25">
        <v>12435</v>
      </c>
      <c r="Q6" s="25">
        <v>7537</v>
      </c>
    </row>
    <row r="7" spans="1:20" ht="30" x14ac:dyDescent="0.25">
      <c r="A7" s="21" t="s">
        <v>20</v>
      </c>
      <c r="B7" s="22" t="s">
        <v>26</v>
      </c>
      <c r="C7" s="11" t="s">
        <v>45</v>
      </c>
      <c r="D7" s="11" t="s">
        <v>46</v>
      </c>
      <c r="E7" s="21" t="s">
        <v>22</v>
      </c>
      <c r="F7" s="11" t="s">
        <v>43</v>
      </c>
      <c r="G7" s="11" t="s">
        <v>44</v>
      </c>
      <c r="H7" s="11" t="s">
        <v>43</v>
      </c>
      <c r="I7" s="11" t="s">
        <v>44</v>
      </c>
      <c r="K7" s="6"/>
      <c r="L7" s="7"/>
      <c r="M7" s="8"/>
      <c r="N7" s="25"/>
      <c r="O7" s="25"/>
      <c r="P7" s="25"/>
      <c r="Q7" s="25"/>
    </row>
    <row r="8" spans="1:20" ht="15.75" x14ac:dyDescent="0.25">
      <c r="A8" s="3"/>
      <c r="B8" s="13" t="s">
        <v>36</v>
      </c>
      <c r="C8" s="14"/>
      <c r="D8" s="14"/>
      <c r="E8" s="19"/>
      <c r="F8" s="14"/>
      <c r="G8" s="14"/>
      <c r="H8" s="15"/>
      <c r="I8" s="15"/>
      <c r="K8" s="6"/>
      <c r="L8" s="7"/>
      <c r="M8" s="8"/>
      <c r="N8" s="25"/>
      <c r="O8" s="25"/>
      <c r="P8" s="25"/>
      <c r="Q8" s="25"/>
    </row>
    <row r="9" spans="1:20" x14ac:dyDescent="0.25">
      <c r="A9" s="3" t="s">
        <v>21</v>
      </c>
      <c r="B9" s="3" t="s">
        <v>2</v>
      </c>
      <c r="C9" s="14">
        <v>10.5</v>
      </c>
      <c r="D9" s="14">
        <v>0.8</v>
      </c>
      <c r="E9" s="19">
        <f t="shared" ref="E9:E11" si="0">C9*D9</f>
        <v>8.4</v>
      </c>
      <c r="F9" s="15">
        <v>0</v>
      </c>
      <c r="G9" s="15">
        <v>0</v>
      </c>
      <c r="H9" s="15">
        <f t="shared" ref="H9:H11" si="1">F9*E9</f>
        <v>0</v>
      </c>
      <c r="I9" s="15">
        <f t="shared" ref="I9:I11" si="2">G9*E9</f>
        <v>0</v>
      </c>
      <c r="K9" s="6"/>
      <c r="L9" s="7"/>
      <c r="M9" s="8"/>
      <c r="N9" s="25"/>
      <c r="O9" s="25"/>
      <c r="P9" s="25"/>
      <c r="Q9" s="25"/>
    </row>
    <row r="10" spans="1:20" x14ac:dyDescent="0.25">
      <c r="A10" s="3" t="s">
        <v>21</v>
      </c>
      <c r="B10" s="3" t="s">
        <v>40</v>
      </c>
      <c r="C10" s="14">
        <v>9.4999999999999982</v>
      </c>
      <c r="D10" s="14">
        <v>0.8</v>
      </c>
      <c r="E10" s="19">
        <f t="shared" si="0"/>
        <v>7.5999999999999988</v>
      </c>
      <c r="F10" s="15">
        <v>0</v>
      </c>
      <c r="G10" s="15">
        <v>0</v>
      </c>
      <c r="H10" s="15">
        <f t="shared" si="1"/>
        <v>0</v>
      </c>
      <c r="I10" s="15">
        <f t="shared" si="2"/>
        <v>0</v>
      </c>
      <c r="J10" s="8"/>
    </row>
    <row r="11" spans="1:20" x14ac:dyDescent="0.25">
      <c r="A11" s="3" t="s">
        <v>21</v>
      </c>
      <c r="B11" s="3" t="s">
        <v>3</v>
      </c>
      <c r="C11" s="14">
        <v>16</v>
      </c>
      <c r="D11" s="14">
        <v>0.8</v>
      </c>
      <c r="E11" s="19">
        <f t="shared" si="0"/>
        <v>12.8</v>
      </c>
      <c r="F11" s="15">
        <v>0</v>
      </c>
      <c r="G11" s="15">
        <v>0</v>
      </c>
      <c r="H11" s="15">
        <f t="shared" si="1"/>
        <v>0</v>
      </c>
      <c r="I11" s="15">
        <f t="shared" si="2"/>
        <v>0</v>
      </c>
      <c r="L11" s="4"/>
    </row>
    <row r="12" spans="1:20" x14ac:dyDescent="0.25">
      <c r="A12" s="12"/>
      <c r="B12" s="12" t="s">
        <v>18</v>
      </c>
      <c r="C12" s="16">
        <f>SUM(C9:C11)</f>
        <v>36</v>
      </c>
      <c r="D12" s="16"/>
      <c r="E12" s="20">
        <f>SUM(E9:E11)</f>
        <v>28.8</v>
      </c>
      <c r="F12" s="15">
        <v>0</v>
      </c>
      <c r="G12" s="15">
        <v>0</v>
      </c>
      <c r="H12" s="17">
        <f>SUM(H9:H11)</f>
        <v>0</v>
      </c>
      <c r="I12" s="17">
        <f>SUM(I9:I11)</f>
        <v>0</v>
      </c>
      <c r="J12" s="5"/>
    </row>
    <row r="13" spans="1:20" x14ac:dyDescent="0.25">
      <c r="A13" s="3"/>
      <c r="B13" s="3"/>
      <c r="C13" s="14"/>
      <c r="D13" s="14"/>
      <c r="E13" s="19"/>
      <c r="F13" s="15"/>
      <c r="G13" s="15"/>
      <c r="H13" s="15"/>
      <c r="I13" s="15"/>
      <c r="J13" s="4"/>
    </row>
    <row r="14" spans="1:20" ht="15.75" x14ac:dyDescent="0.25">
      <c r="A14" s="3"/>
      <c r="B14" s="40" t="s">
        <v>52</v>
      </c>
      <c r="C14" s="41"/>
      <c r="D14" s="41"/>
      <c r="E14" s="42"/>
      <c r="F14" s="15">
        <v>0</v>
      </c>
      <c r="G14" s="15">
        <v>0</v>
      </c>
      <c r="H14" s="15">
        <f t="shared" ref="H14:H19" si="3">F14*E14</f>
        <v>0</v>
      </c>
      <c r="I14" s="15">
        <f t="shared" ref="I14:I19" si="4">G14*E14</f>
        <v>0</v>
      </c>
      <c r="K14" s="25"/>
      <c r="L14" s="25"/>
      <c r="R14" s="25"/>
      <c r="S14" s="25"/>
    </row>
    <row r="15" spans="1:20" x14ac:dyDescent="0.25">
      <c r="A15" s="3">
        <v>247</v>
      </c>
      <c r="B15" s="39" t="s">
        <v>4</v>
      </c>
      <c r="C15" s="41">
        <v>16</v>
      </c>
      <c r="D15" s="41">
        <v>1.4</v>
      </c>
      <c r="E15" s="42">
        <v>22.4</v>
      </c>
      <c r="F15" s="15">
        <v>0</v>
      </c>
      <c r="G15" s="15">
        <v>0</v>
      </c>
      <c r="H15" s="15">
        <f t="shared" si="3"/>
        <v>0</v>
      </c>
      <c r="I15" s="15">
        <f t="shared" si="4"/>
        <v>0</v>
      </c>
      <c r="K15" s="25"/>
      <c r="L15" s="25"/>
      <c r="R15" s="25"/>
      <c r="S15" s="25"/>
    </row>
    <row r="16" spans="1:20" s="1" customFormat="1" x14ac:dyDescent="0.25">
      <c r="A16" s="3">
        <v>247</v>
      </c>
      <c r="B16" s="39" t="s">
        <v>0</v>
      </c>
      <c r="C16" s="41">
        <v>80</v>
      </c>
      <c r="D16" s="41">
        <v>1.4</v>
      </c>
      <c r="E16" s="42">
        <v>112</v>
      </c>
      <c r="F16" s="15">
        <v>0</v>
      </c>
      <c r="G16" s="15">
        <v>0</v>
      </c>
      <c r="H16" s="15">
        <f t="shared" si="3"/>
        <v>0</v>
      </c>
      <c r="I16" s="15">
        <f t="shared" si="4"/>
        <v>0</v>
      </c>
      <c r="K16" s="2"/>
      <c r="L16" s="2"/>
      <c r="R16" s="2"/>
      <c r="S16" s="2"/>
      <c r="T16" s="2"/>
    </row>
    <row r="17" spans="1:20" x14ac:dyDescent="0.25">
      <c r="A17" s="3">
        <v>247</v>
      </c>
      <c r="B17" s="39" t="s">
        <v>5</v>
      </c>
      <c r="C17" s="41">
        <v>82</v>
      </c>
      <c r="D17" s="41">
        <v>1.4</v>
      </c>
      <c r="E17" s="42">
        <v>114.8</v>
      </c>
      <c r="F17" s="15">
        <v>0</v>
      </c>
      <c r="G17" s="15">
        <v>0</v>
      </c>
      <c r="H17" s="15">
        <f t="shared" si="3"/>
        <v>0</v>
      </c>
      <c r="I17" s="15">
        <f t="shared" si="4"/>
        <v>0</v>
      </c>
      <c r="K17" s="25"/>
      <c r="L17" s="25"/>
      <c r="R17" s="25"/>
      <c r="S17" s="25"/>
    </row>
    <row r="18" spans="1:20" x14ac:dyDescent="0.25">
      <c r="A18" s="3">
        <v>247</v>
      </c>
      <c r="B18" s="39" t="s">
        <v>7</v>
      </c>
      <c r="C18" s="41">
        <v>82</v>
      </c>
      <c r="D18" s="41">
        <v>1.4</v>
      </c>
      <c r="E18" s="42">
        <v>114.8</v>
      </c>
      <c r="F18" s="15">
        <v>0</v>
      </c>
      <c r="G18" s="15">
        <v>0</v>
      </c>
      <c r="H18" s="15">
        <f t="shared" si="3"/>
        <v>0</v>
      </c>
      <c r="I18" s="15">
        <f t="shared" si="4"/>
        <v>0</v>
      </c>
      <c r="K18" s="25"/>
      <c r="L18" s="25"/>
      <c r="R18" s="25"/>
      <c r="S18" s="25"/>
    </row>
    <row r="19" spans="1:20" x14ac:dyDescent="0.25">
      <c r="A19" s="3">
        <v>247</v>
      </c>
      <c r="B19" s="39" t="s">
        <v>8</v>
      </c>
      <c r="C19" s="41">
        <v>82</v>
      </c>
      <c r="D19" s="41">
        <v>1.4</v>
      </c>
      <c r="E19" s="42">
        <v>114.8</v>
      </c>
      <c r="F19" s="15">
        <v>0</v>
      </c>
      <c r="G19" s="15">
        <v>0</v>
      </c>
      <c r="H19" s="15">
        <f t="shared" si="3"/>
        <v>0</v>
      </c>
      <c r="I19" s="15">
        <f t="shared" si="4"/>
        <v>0</v>
      </c>
      <c r="K19" s="30"/>
      <c r="L19" s="25"/>
      <c r="R19" s="25"/>
      <c r="S19" s="25"/>
    </row>
    <row r="20" spans="1:20" x14ac:dyDescent="0.25">
      <c r="A20" s="12"/>
      <c r="B20" s="12" t="s">
        <v>18</v>
      </c>
      <c r="C20" s="16">
        <f>SUM(C14:C19)</f>
        <v>342</v>
      </c>
      <c r="D20" s="16"/>
      <c r="E20" s="20">
        <f>SUM(E14:E19)</f>
        <v>478.8</v>
      </c>
      <c r="F20" s="15">
        <v>0</v>
      </c>
      <c r="G20" s="15">
        <v>0</v>
      </c>
      <c r="H20" s="17">
        <f>SUM(H14:H19)</f>
        <v>0</v>
      </c>
      <c r="I20" s="17">
        <f>SUM(I14:I19)</f>
        <v>0</v>
      </c>
      <c r="K20" s="30"/>
      <c r="L20" s="25"/>
      <c r="R20" s="25"/>
      <c r="S20" s="25"/>
    </row>
    <row r="21" spans="1:20" x14ac:dyDescent="0.25">
      <c r="A21" s="12"/>
      <c r="B21" s="12"/>
      <c r="C21" s="16"/>
      <c r="D21" s="16"/>
      <c r="E21" s="20"/>
      <c r="F21" s="15"/>
      <c r="G21" s="15"/>
      <c r="H21" s="17"/>
      <c r="I21" s="17"/>
      <c r="K21" s="30"/>
      <c r="L21" s="25"/>
      <c r="R21" s="25"/>
      <c r="S21" s="25"/>
    </row>
    <row r="22" spans="1:20" ht="15.75" x14ac:dyDescent="0.25">
      <c r="A22" s="3"/>
      <c r="B22" s="13" t="s">
        <v>37</v>
      </c>
      <c r="C22" s="14"/>
      <c r="D22" s="14"/>
      <c r="E22" s="19"/>
      <c r="F22" s="15"/>
      <c r="G22" s="15"/>
      <c r="H22" s="15"/>
      <c r="I22" s="15"/>
      <c r="K22" s="30"/>
      <c r="L22" s="25"/>
      <c r="R22" s="25"/>
      <c r="S22" s="25"/>
    </row>
    <row r="23" spans="1:20" x14ac:dyDescent="0.25">
      <c r="A23" s="3">
        <v>781</v>
      </c>
      <c r="B23" s="3" t="s">
        <v>10</v>
      </c>
      <c r="C23" s="14">
        <v>40</v>
      </c>
      <c r="D23" s="14">
        <v>0.8</v>
      </c>
      <c r="E23" s="19">
        <f>C23*D23</f>
        <v>32</v>
      </c>
      <c r="F23" s="15">
        <v>0</v>
      </c>
      <c r="G23" s="15">
        <v>0</v>
      </c>
      <c r="H23" s="15">
        <f t="shared" ref="H23:H33" si="5">F23*E23</f>
        <v>0</v>
      </c>
      <c r="I23" s="15">
        <f t="shared" ref="I23:I33" si="6">G23*E23</f>
        <v>0</v>
      </c>
      <c r="K23" s="30"/>
      <c r="L23" s="25"/>
      <c r="R23" s="25"/>
      <c r="S23" s="25"/>
    </row>
    <row r="24" spans="1:20" x14ac:dyDescent="0.25">
      <c r="A24" s="3">
        <v>781</v>
      </c>
      <c r="B24" s="3" t="s">
        <v>11</v>
      </c>
      <c r="C24" s="14">
        <v>12</v>
      </c>
      <c r="D24" s="14">
        <v>0.8</v>
      </c>
      <c r="E24" s="19">
        <f t="shared" ref="E24:E33" si="7">C24*D24</f>
        <v>9.6000000000000014</v>
      </c>
      <c r="F24" s="15">
        <v>0</v>
      </c>
      <c r="G24" s="15">
        <v>0</v>
      </c>
      <c r="H24" s="15">
        <f t="shared" si="5"/>
        <v>0</v>
      </c>
      <c r="I24" s="15">
        <f t="shared" si="6"/>
        <v>0</v>
      </c>
      <c r="K24" s="30"/>
      <c r="L24" s="25"/>
      <c r="R24" s="25"/>
      <c r="S24" s="25"/>
    </row>
    <row r="25" spans="1:20" s="1" customFormat="1" x14ac:dyDescent="0.25">
      <c r="A25" s="3">
        <v>781</v>
      </c>
      <c r="B25" s="18" t="s">
        <v>23</v>
      </c>
      <c r="C25" s="14">
        <v>82</v>
      </c>
      <c r="D25" s="14">
        <v>0.8</v>
      </c>
      <c r="E25" s="19">
        <f t="shared" si="7"/>
        <v>65.600000000000009</v>
      </c>
      <c r="F25" s="15">
        <v>0</v>
      </c>
      <c r="G25" s="15">
        <v>0</v>
      </c>
      <c r="H25" s="15">
        <f t="shared" si="5"/>
        <v>0</v>
      </c>
      <c r="I25" s="15">
        <f t="shared" si="6"/>
        <v>0</v>
      </c>
      <c r="K25" s="2"/>
      <c r="L25" s="2"/>
      <c r="R25" s="2"/>
      <c r="S25" s="2"/>
      <c r="T25" s="2"/>
    </row>
    <row r="26" spans="1:20" s="1" customFormat="1" x14ac:dyDescent="0.25">
      <c r="A26" s="3">
        <v>781</v>
      </c>
      <c r="B26" s="3" t="s">
        <v>1</v>
      </c>
      <c r="C26" s="14">
        <v>10</v>
      </c>
      <c r="D26" s="14">
        <v>0.8</v>
      </c>
      <c r="E26" s="19">
        <f t="shared" si="7"/>
        <v>8</v>
      </c>
      <c r="F26" s="15">
        <v>0</v>
      </c>
      <c r="G26" s="15">
        <v>0</v>
      </c>
      <c r="H26" s="15">
        <f t="shared" si="5"/>
        <v>0</v>
      </c>
      <c r="I26" s="15">
        <f t="shared" si="6"/>
        <v>0</v>
      </c>
      <c r="K26" s="2"/>
      <c r="L26" s="2"/>
      <c r="R26" s="2"/>
      <c r="S26" s="2"/>
    </row>
    <row r="27" spans="1:20" x14ac:dyDescent="0.25">
      <c r="A27" s="3">
        <v>781</v>
      </c>
      <c r="B27" s="3" t="s">
        <v>12</v>
      </c>
      <c r="C27" s="14">
        <v>32</v>
      </c>
      <c r="D27" s="14">
        <v>0.8</v>
      </c>
      <c r="E27" s="19">
        <f t="shared" si="7"/>
        <v>25.6</v>
      </c>
      <c r="F27" s="15">
        <v>0</v>
      </c>
      <c r="G27" s="15">
        <v>0</v>
      </c>
      <c r="H27" s="15">
        <f t="shared" si="5"/>
        <v>0</v>
      </c>
      <c r="I27" s="15">
        <f t="shared" si="6"/>
        <v>0</v>
      </c>
      <c r="K27" s="25"/>
      <c r="L27" s="25"/>
      <c r="R27" s="25"/>
      <c r="S27" s="25"/>
    </row>
    <row r="28" spans="1:20" x14ac:dyDescent="0.25">
      <c r="A28" s="3">
        <v>781</v>
      </c>
      <c r="B28" s="3" t="s">
        <v>13</v>
      </c>
      <c r="C28" s="14">
        <v>4</v>
      </c>
      <c r="D28" s="14">
        <v>0.8</v>
      </c>
      <c r="E28" s="19">
        <f t="shared" si="7"/>
        <v>3.2</v>
      </c>
      <c r="F28" s="15">
        <v>0</v>
      </c>
      <c r="G28" s="15">
        <v>0</v>
      </c>
      <c r="H28" s="15">
        <f t="shared" si="5"/>
        <v>0</v>
      </c>
      <c r="I28" s="15">
        <f t="shared" si="6"/>
        <v>0</v>
      </c>
      <c r="K28" s="30"/>
      <c r="L28" s="25"/>
      <c r="R28" s="25"/>
      <c r="S28" s="25"/>
    </row>
    <row r="29" spans="1:20" x14ac:dyDescent="0.25">
      <c r="A29" s="3">
        <v>781</v>
      </c>
      <c r="B29" s="3" t="s">
        <v>14</v>
      </c>
      <c r="C29" s="14">
        <v>12</v>
      </c>
      <c r="D29" s="14">
        <v>0.8</v>
      </c>
      <c r="E29" s="19">
        <f t="shared" si="7"/>
        <v>9.6000000000000014</v>
      </c>
      <c r="F29" s="15">
        <v>0</v>
      </c>
      <c r="G29" s="15">
        <v>0</v>
      </c>
      <c r="H29" s="15">
        <f t="shared" si="5"/>
        <v>0</v>
      </c>
      <c r="I29" s="15">
        <f t="shared" si="6"/>
        <v>0</v>
      </c>
      <c r="K29" s="30"/>
      <c r="L29" s="25"/>
      <c r="R29" s="25"/>
      <c r="S29" s="25"/>
    </row>
    <row r="30" spans="1:20" x14ac:dyDescent="0.25">
      <c r="A30" s="3">
        <v>781</v>
      </c>
      <c r="B30" s="3" t="s">
        <v>5</v>
      </c>
      <c r="C30" s="14">
        <v>39</v>
      </c>
      <c r="D30" s="14">
        <v>0.8</v>
      </c>
      <c r="E30" s="19">
        <f t="shared" si="7"/>
        <v>31.200000000000003</v>
      </c>
      <c r="F30" s="15">
        <v>0</v>
      </c>
      <c r="G30" s="15">
        <v>0</v>
      </c>
      <c r="H30" s="15">
        <f t="shared" si="5"/>
        <v>0</v>
      </c>
      <c r="I30" s="15">
        <f t="shared" si="6"/>
        <v>0</v>
      </c>
      <c r="K30" s="30"/>
      <c r="L30" s="25"/>
      <c r="R30" s="25"/>
      <c r="S30" s="25"/>
    </row>
    <row r="31" spans="1:20" x14ac:dyDescent="0.25">
      <c r="A31" s="3">
        <v>781</v>
      </c>
      <c r="B31" s="3" t="s">
        <v>6</v>
      </c>
      <c r="C31" s="14">
        <v>12</v>
      </c>
      <c r="D31" s="14">
        <v>0.8</v>
      </c>
      <c r="E31" s="19">
        <f t="shared" si="7"/>
        <v>9.6000000000000014</v>
      </c>
      <c r="F31" s="15">
        <v>0</v>
      </c>
      <c r="G31" s="15">
        <v>0</v>
      </c>
      <c r="H31" s="15">
        <f t="shared" si="5"/>
        <v>0</v>
      </c>
      <c r="I31" s="15">
        <f t="shared" si="6"/>
        <v>0</v>
      </c>
      <c r="K31" s="30"/>
      <c r="L31" s="25"/>
      <c r="R31" s="25"/>
      <c r="S31" s="25"/>
    </row>
    <row r="32" spans="1:20" x14ac:dyDescent="0.25">
      <c r="A32" s="3">
        <v>781</v>
      </c>
      <c r="B32" s="3" t="s">
        <v>7</v>
      </c>
      <c r="C32" s="14">
        <v>80.400000000000006</v>
      </c>
      <c r="D32" s="14">
        <v>0.8</v>
      </c>
      <c r="E32" s="19">
        <f t="shared" si="7"/>
        <v>64.320000000000007</v>
      </c>
      <c r="F32" s="15">
        <v>0</v>
      </c>
      <c r="G32" s="15">
        <v>0</v>
      </c>
      <c r="H32" s="15">
        <f t="shared" si="5"/>
        <v>0</v>
      </c>
      <c r="I32" s="15">
        <f t="shared" si="6"/>
        <v>0</v>
      </c>
      <c r="K32" s="30"/>
      <c r="L32" s="25"/>
      <c r="R32" s="25"/>
      <c r="S32" s="25"/>
    </row>
    <row r="33" spans="1:20" x14ac:dyDescent="0.25">
      <c r="A33" s="3">
        <v>781</v>
      </c>
      <c r="B33" s="3" t="s">
        <v>15</v>
      </c>
      <c r="C33" s="14">
        <v>6</v>
      </c>
      <c r="D33" s="14">
        <v>0.8</v>
      </c>
      <c r="E33" s="19">
        <f t="shared" si="7"/>
        <v>4.8000000000000007</v>
      </c>
      <c r="F33" s="15">
        <v>0</v>
      </c>
      <c r="G33" s="15">
        <v>0</v>
      </c>
      <c r="H33" s="15">
        <f t="shared" si="5"/>
        <v>0</v>
      </c>
      <c r="I33" s="15">
        <f t="shared" si="6"/>
        <v>0</v>
      </c>
      <c r="K33" s="30"/>
      <c r="L33" s="25"/>
      <c r="R33" s="25"/>
      <c r="S33" s="25"/>
    </row>
    <row r="34" spans="1:20" x14ac:dyDescent="0.25">
      <c r="A34" s="12"/>
      <c r="B34" s="12" t="s">
        <v>18</v>
      </c>
      <c r="C34" s="16">
        <f>SUM(C23:C33)</f>
        <v>329.4</v>
      </c>
      <c r="D34" s="16"/>
      <c r="E34" s="20">
        <f>SUM(E23:E33)</f>
        <v>263.52000000000004</v>
      </c>
      <c r="F34" s="15">
        <v>0</v>
      </c>
      <c r="G34" s="15">
        <v>0</v>
      </c>
      <c r="H34" s="17">
        <f>SUM(H23:H33)</f>
        <v>0</v>
      </c>
      <c r="I34" s="17">
        <f>SUM(I23:I33)</f>
        <v>0</v>
      </c>
      <c r="K34" s="30"/>
      <c r="L34" s="25"/>
      <c r="R34" s="25"/>
      <c r="S34" s="25"/>
    </row>
    <row r="35" spans="1:20" x14ac:dyDescent="0.25">
      <c r="A35" s="3"/>
      <c r="B35" s="3"/>
      <c r="C35" s="14"/>
      <c r="D35" s="14"/>
      <c r="E35" s="19"/>
      <c r="F35" s="15"/>
      <c r="G35" s="15"/>
      <c r="H35" s="15"/>
      <c r="I35" s="15"/>
      <c r="K35" s="30"/>
      <c r="L35" s="25"/>
      <c r="R35" s="25"/>
      <c r="S35" s="25"/>
    </row>
    <row r="36" spans="1:20" ht="15.75" x14ac:dyDescent="0.25">
      <c r="A36" s="3"/>
      <c r="B36" s="13" t="s">
        <v>48</v>
      </c>
      <c r="C36" s="14"/>
      <c r="D36" s="14"/>
      <c r="E36" s="19"/>
      <c r="F36" s="15"/>
      <c r="G36" s="15"/>
      <c r="H36" s="15"/>
      <c r="I36" s="15"/>
      <c r="K36" s="30"/>
      <c r="L36" s="25"/>
      <c r="R36" s="25"/>
      <c r="S36" s="25"/>
    </row>
    <row r="37" spans="1:20" x14ac:dyDescent="0.25">
      <c r="A37" s="3">
        <v>1057</v>
      </c>
      <c r="B37" s="3" t="s">
        <v>41</v>
      </c>
      <c r="C37" s="14">
        <v>26</v>
      </c>
      <c r="D37" s="14">
        <v>1</v>
      </c>
      <c r="E37" s="19">
        <f t="shared" ref="E37:E39" si="8">C37*D37</f>
        <v>26</v>
      </c>
      <c r="F37" s="15">
        <v>0</v>
      </c>
      <c r="G37" s="15">
        <v>0</v>
      </c>
      <c r="H37" s="15">
        <f t="shared" ref="H37:H39" si="9">F37*E37</f>
        <v>0</v>
      </c>
      <c r="I37" s="15">
        <f t="shared" ref="I37:I39" si="10">G37*E37</f>
        <v>0</v>
      </c>
      <c r="K37" s="30"/>
      <c r="L37" s="25"/>
      <c r="R37" s="25"/>
      <c r="S37" s="25"/>
    </row>
    <row r="38" spans="1:20" x14ac:dyDescent="0.25">
      <c r="A38" s="3">
        <v>1057</v>
      </c>
      <c r="B38" s="3" t="s">
        <v>9</v>
      </c>
      <c r="C38" s="14">
        <v>6.1</v>
      </c>
      <c r="D38" s="14">
        <v>1</v>
      </c>
      <c r="E38" s="19">
        <f t="shared" si="8"/>
        <v>6.1</v>
      </c>
      <c r="F38" s="15">
        <v>0</v>
      </c>
      <c r="G38" s="15">
        <v>0</v>
      </c>
      <c r="H38" s="15">
        <f t="shared" si="9"/>
        <v>0</v>
      </c>
      <c r="I38" s="15">
        <f t="shared" si="10"/>
        <v>0</v>
      </c>
      <c r="K38" s="30"/>
      <c r="L38" s="25"/>
      <c r="R38" s="25"/>
      <c r="S38" s="25"/>
    </row>
    <row r="39" spans="1:20" s="1" customFormat="1" x14ac:dyDescent="0.25">
      <c r="A39" s="3">
        <v>1057</v>
      </c>
      <c r="B39" s="3" t="s">
        <v>42</v>
      </c>
      <c r="C39" s="14">
        <v>79.8</v>
      </c>
      <c r="D39" s="14">
        <v>1</v>
      </c>
      <c r="E39" s="19">
        <f t="shared" si="8"/>
        <v>79.8</v>
      </c>
      <c r="F39" s="15">
        <v>0</v>
      </c>
      <c r="G39" s="15">
        <v>0</v>
      </c>
      <c r="H39" s="15">
        <f t="shared" si="9"/>
        <v>0</v>
      </c>
      <c r="I39" s="15">
        <f t="shared" si="10"/>
        <v>0</v>
      </c>
      <c r="K39" s="2"/>
      <c r="L39" s="2"/>
      <c r="R39" s="2"/>
      <c r="S39" s="2"/>
      <c r="T39" s="2"/>
    </row>
    <row r="40" spans="1:20" x14ac:dyDescent="0.25">
      <c r="A40" s="12"/>
      <c r="B40" s="12" t="s">
        <v>18</v>
      </c>
      <c r="C40" s="16">
        <f>SUM(C37:C39)</f>
        <v>111.9</v>
      </c>
      <c r="D40" s="16"/>
      <c r="E40" s="20">
        <f>SUM(E37:E39)</f>
        <v>111.9</v>
      </c>
      <c r="F40" s="15">
        <v>0</v>
      </c>
      <c r="G40" s="15">
        <v>0</v>
      </c>
      <c r="H40" s="17">
        <f>SUM(H37:H39)</f>
        <v>0</v>
      </c>
      <c r="I40" s="17">
        <f>SUM(I37:I39)</f>
        <v>0</v>
      </c>
      <c r="K40" s="25"/>
      <c r="L40" s="25"/>
      <c r="R40" s="25"/>
      <c r="S40" s="25"/>
    </row>
    <row r="41" spans="1:20" x14ac:dyDescent="0.25">
      <c r="A41" s="3"/>
      <c r="B41" s="3"/>
      <c r="C41" s="14"/>
      <c r="D41" s="14"/>
      <c r="E41" s="19"/>
      <c r="F41" s="15"/>
      <c r="G41" s="15">
        <v>0</v>
      </c>
      <c r="H41" s="15"/>
      <c r="I41" s="15"/>
      <c r="K41" s="25"/>
      <c r="L41" s="25"/>
      <c r="R41" s="25"/>
      <c r="S41" s="25"/>
    </row>
    <row r="42" spans="1:20" ht="15.75" x14ac:dyDescent="0.25">
      <c r="A42" s="3"/>
      <c r="B42" s="13" t="s">
        <v>38</v>
      </c>
      <c r="C42" s="14"/>
      <c r="D42" s="14"/>
      <c r="E42" s="19"/>
      <c r="F42" s="15"/>
      <c r="G42" s="15">
        <v>0</v>
      </c>
      <c r="H42" s="15"/>
      <c r="I42" s="15"/>
      <c r="K42" s="25"/>
      <c r="L42" s="25"/>
      <c r="R42" s="25"/>
      <c r="S42" s="25"/>
    </row>
    <row r="43" spans="1:20" x14ac:dyDescent="0.25">
      <c r="A43" s="3">
        <v>410</v>
      </c>
      <c r="B43" s="3" t="s">
        <v>47</v>
      </c>
      <c r="C43" s="14">
        <v>60</v>
      </c>
      <c r="D43" s="14">
        <v>0.8</v>
      </c>
      <c r="E43" s="19">
        <f t="shared" ref="E43:E45" si="11">C43*D43</f>
        <v>48</v>
      </c>
      <c r="F43" s="15">
        <v>0</v>
      </c>
      <c r="G43" s="15">
        <v>0</v>
      </c>
      <c r="H43" s="15">
        <f t="shared" ref="H43:H45" si="12">F43*E43</f>
        <v>0</v>
      </c>
      <c r="I43" s="15">
        <f t="shared" ref="I43:I45" si="13">G43*E43</f>
        <v>0</v>
      </c>
      <c r="K43" s="25"/>
      <c r="L43" s="25"/>
      <c r="R43" s="25"/>
      <c r="S43" s="25"/>
    </row>
    <row r="44" spans="1:20" x14ac:dyDescent="0.25">
      <c r="A44" s="3">
        <v>410</v>
      </c>
      <c r="B44" s="3" t="s">
        <v>16</v>
      </c>
      <c r="C44" s="14">
        <v>11</v>
      </c>
      <c r="D44" s="14">
        <v>0.8</v>
      </c>
      <c r="E44" s="19">
        <f t="shared" si="11"/>
        <v>8.8000000000000007</v>
      </c>
      <c r="F44" s="15">
        <v>0</v>
      </c>
      <c r="G44" s="15">
        <v>0</v>
      </c>
      <c r="H44" s="15">
        <f t="shared" si="12"/>
        <v>0</v>
      </c>
      <c r="I44" s="15">
        <f t="shared" si="13"/>
        <v>0</v>
      </c>
      <c r="K44" s="25"/>
      <c r="L44" s="25"/>
      <c r="R44" s="25"/>
      <c r="S44" s="25"/>
    </row>
    <row r="45" spans="1:20" s="1" customFormat="1" x14ac:dyDescent="0.25">
      <c r="A45" s="3">
        <v>410</v>
      </c>
      <c r="B45" s="3" t="s">
        <v>17</v>
      </c>
      <c r="C45" s="14">
        <v>202</v>
      </c>
      <c r="D45" s="14">
        <v>0.8</v>
      </c>
      <c r="E45" s="19">
        <f t="shared" si="11"/>
        <v>161.60000000000002</v>
      </c>
      <c r="F45" s="15">
        <v>0</v>
      </c>
      <c r="G45" s="15">
        <v>0</v>
      </c>
      <c r="H45" s="15">
        <f t="shared" si="12"/>
        <v>0</v>
      </c>
      <c r="I45" s="15">
        <f t="shared" si="13"/>
        <v>0</v>
      </c>
      <c r="K45" s="2"/>
      <c r="L45" s="2"/>
      <c r="R45" s="2"/>
      <c r="S45" s="2"/>
      <c r="T45" s="2"/>
    </row>
    <row r="46" spans="1:20" x14ac:dyDescent="0.25">
      <c r="A46" s="12"/>
      <c r="B46" s="12" t="s">
        <v>18</v>
      </c>
      <c r="C46" s="16">
        <f>SUM(C43:C45)</f>
        <v>273</v>
      </c>
      <c r="D46" s="16"/>
      <c r="E46" s="20">
        <f>SUM(E43:E45)</f>
        <v>218.40000000000003</v>
      </c>
      <c r="F46" s="17">
        <v>0</v>
      </c>
      <c r="G46" s="17">
        <v>0</v>
      </c>
      <c r="H46" s="17">
        <f>SUM(H43:H45)</f>
        <v>0</v>
      </c>
      <c r="I46" s="17">
        <f>SUM(I43:I45)</f>
        <v>0</v>
      </c>
      <c r="K46" s="25"/>
      <c r="L46" s="25"/>
      <c r="R46" s="25"/>
      <c r="S46" s="25"/>
    </row>
    <row r="47" spans="1:20" x14ac:dyDescent="0.25">
      <c r="A47" s="3"/>
      <c r="B47" s="3"/>
      <c r="C47" s="14"/>
      <c r="D47" s="14"/>
      <c r="E47" s="19"/>
      <c r="F47" s="15"/>
      <c r="G47" s="15"/>
      <c r="H47" s="15"/>
      <c r="I47" s="15"/>
      <c r="K47" s="25"/>
      <c r="L47" s="25"/>
      <c r="R47" s="25"/>
      <c r="S47" s="25"/>
    </row>
    <row r="48" spans="1:20" ht="15.75" x14ac:dyDescent="0.25">
      <c r="A48" s="49" t="s">
        <v>32</v>
      </c>
      <c r="B48" s="50"/>
      <c r="C48" s="50"/>
      <c r="D48" s="50"/>
      <c r="E48" s="50"/>
      <c r="F48" s="50"/>
      <c r="G48" s="51"/>
      <c r="H48" s="10">
        <f>H46+H40+H34+H20+H12</f>
        <v>0</v>
      </c>
      <c r="I48" s="10">
        <f>I46+I40+I34+I20+I12</f>
        <v>0</v>
      </c>
      <c r="K48" s="25"/>
      <c r="L48" s="25"/>
      <c r="R48" s="25"/>
      <c r="S48" s="25"/>
    </row>
    <row r="49" spans="1:20" ht="15.75" x14ac:dyDescent="0.25">
      <c r="A49" s="46" t="s">
        <v>33</v>
      </c>
      <c r="B49" s="47"/>
      <c r="C49" s="47"/>
      <c r="D49" s="47"/>
      <c r="E49" s="47"/>
      <c r="F49" s="47"/>
      <c r="G49" s="47"/>
      <c r="H49" s="48"/>
      <c r="I49" s="23">
        <f>I48+H48</f>
        <v>0</v>
      </c>
      <c r="K49" s="25"/>
      <c r="L49" s="25"/>
      <c r="R49" s="25"/>
      <c r="S49" s="25"/>
    </row>
    <row r="50" spans="1:20" ht="15.75" x14ac:dyDescent="0.25">
      <c r="A50" s="43" t="s">
        <v>34</v>
      </c>
      <c r="B50" s="44"/>
      <c r="C50" s="44"/>
      <c r="D50" s="44"/>
      <c r="E50" s="44"/>
      <c r="F50" s="44"/>
      <c r="G50" s="44"/>
      <c r="H50" s="45"/>
      <c r="I50" s="23">
        <f>I49*0.27+1</f>
        <v>1</v>
      </c>
      <c r="K50" s="25"/>
      <c r="L50" s="25"/>
      <c r="R50" s="25"/>
      <c r="S50" s="25"/>
    </row>
    <row r="51" spans="1:20" s="1" customFormat="1" ht="15.75" x14ac:dyDescent="0.25">
      <c r="A51" s="43" t="s">
        <v>35</v>
      </c>
      <c r="B51" s="44"/>
      <c r="C51" s="44"/>
      <c r="D51" s="44"/>
      <c r="E51" s="44"/>
      <c r="F51" s="44"/>
      <c r="G51" s="44"/>
      <c r="H51" s="45"/>
      <c r="I51" s="23">
        <f>I49*1.27</f>
        <v>0</v>
      </c>
      <c r="K51" s="2"/>
      <c r="L51" s="2"/>
      <c r="R51" s="2"/>
      <c r="S51" s="2"/>
      <c r="T51" s="2"/>
    </row>
    <row r="52" spans="1:20" x14ac:dyDescent="0.25">
      <c r="K52" s="25"/>
      <c r="L52" s="25"/>
      <c r="R52" s="25"/>
      <c r="S52" s="25"/>
    </row>
    <row r="53" spans="1:20" s="9" customFormat="1" ht="15.75" x14ac:dyDescent="0.25">
      <c r="A53"/>
      <c r="B53"/>
      <c r="C53"/>
      <c r="D53"/>
      <c r="E53"/>
      <c r="F53"/>
      <c r="G53"/>
      <c r="H53"/>
      <c r="I53"/>
      <c r="R53" s="2"/>
      <c r="S53" s="2"/>
      <c r="T53" s="2"/>
    </row>
    <row r="54" spans="1:20" s="9" customFormat="1" ht="17.25" customHeight="1" x14ac:dyDescent="0.25">
      <c r="A54" s="32"/>
      <c r="B54" s="33"/>
      <c r="C54" s="32"/>
      <c r="D54" s="32"/>
      <c r="E54" s="32"/>
      <c r="F54" s="32"/>
      <c r="G54" s="32"/>
      <c r="H54" s="32"/>
      <c r="I54" s="32"/>
      <c r="J54" s="34" t="s">
        <v>49</v>
      </c>
      <c r="K54" s="35"/>
      <c r="L54" s="32"/>
      <c r="M54" s="32"/>
      <c r="N54" s="32"/>
      <c r="O54" s="32"/>
      <c r="P54" s="32"/>
      <c r="Q54" s="32"/>
      <c r="R54" s="32"/>
    </row>
    <row r="55" spans="1:20" ht="15.75" x14ac:dyDescent="0.25">
      <c r="A55" s="36"/>
      <c r="B55" s="32"/>
      <c r="C55" s="32"/>
      <c r="D55" s="32"/>
      <c r="E55" s="32"/>
      <c r="F55" s="32"/>
      <c r="G55" s="32"/>
      <c r="H55" s="32"/>
      <c r="I55" s="32"/>
      <c r="J55" s="35">
        <v>550000</v>
      </c>
      <c r="K55" s="4"/>
      <c r="L55" s="4"/>
      <c r="M55" s="4"/>
      <c r="N55" s="4"/>
      <c r="O55" s="4"/>
      <c r="P55" s="4"/>
      <c r="Q55" s="4"/>
      <c r="R55" s="4"/>
    </row>
    <row r="56" spans="1:20" ht="15.75" x14ac:dyDescent="0.25">
      <c r="A56" s="36"/>
      <c r="B56" s="32"/>
      <c r="C56" s="32"/>
      <c r="D56" s="32"/>
      <c r="E56" s="32"/>
      <c r="F56" s="32"/>
      <c r="G56" s="32"/>
      <c r="H56" s="32"/>
      <c r="I56" s="32"/>
      <c r="J56" s="35"/>
      <c r="K56" s="4"/>
      <c r="L56" s="4"/>
      <c r="M56" s="4"/>
      <c r="N56" s="4"/>
      <c r="O56" s="4"/>
      <c r="P56" s="4"/>
      <c r="Q56" s="4"/>
      <c r="R56" s="4"/>
    </row>
    <row r="57" spans="1:20" ht="15.75" x14ac:dyDescent="0.25">
      <c r="A57" s="32"/>
      <c r="B57" s="36"/>
      <c r="C57" s="32"/>
      <c r="D57" s="32"/>
      <c r="E57" s="32"/>
      <c r="F57" s="32"/>
      <c r="G57" s="32"/>
      <c r="H57" s="32"/>
      <c r="I57" s="35"/>
      <c r="J57" s="35"/>
      <c r="K57" s="4"/>
      <c r="L57" s="4"/>
      <c r="M57" s="4"/>
      <c r="N57" s="4"/>
      <c r="O57" s="4"/>
      <c r="P57" s="4"/>
      <c r="Q57" s="4"/>
      <c r="R57" s="4"/>
    </row>
    <row r="58" spans="1:20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20" x14ac:dyDescent="0.25">
      <c r="A59" s="4"/>
      <c r="B59" s="37"/>
      <c r="C59" s="4"/>
      <c r="D59" s="4"/>
      <c r="E59" s="4"/>
      <c r="F59" s="4"/>
      <c r="G59" s="4"/>
      <c r="H59" s="4"/>
      <c r="I59" s="38"/>
      <c r="J59" s="4"/>
      <c r="K59" s="4"/>
      <c r="L59" s="4"/>
      <c r="M59" s="4"/>
      <c r="N59" s="4"/>
      <c r="O59" s="4"/>
      <c r="P59" s="4"/>
      <c r="Q59" s="4"/>
      <c r="R59" s="4"/>
    </row>
    <row r="60" spans="1:20" ht="15" customHeight="1" x14ac:dyDescent="0.25"/>
    <row r="65" ht="30.75" customHeight="1" x14ac:dyDescent="0.25"/>
  </sheetData>
  <mergeCells count="8">
    <mergeCell ref="A51:H51"/>
    <mergeCell ref="A50:H50"/>
    <mergeCell ref="A49:H49"/>
    <mergeCell ref="A48:G48"/>
    <mergeCell ref="A1:I1"/>
    <mergeCell ref="A2:I2"/>
    <mergeCell ref="F6:G6"/>
    <mergeCell ref="H6:I6"/>
  </mergeCells>
  <pageMargins left="0.23622047244094491" right="0.23622047244094491" top="0.19685039370078741" bottom="0.19685039370078741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Árajánlat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Felhasznalo</dc:creator>
  <cp:lastModifiedBy>mokran.brigitta</cp:lastModifiedBy>
  <cp:lastPrinted>2021-02-15T13:33:46Z</cp:lastPrinted>
  <dcterms:created xsi:type="dcterms:W3CDTF">2020-02-06T14:23:47Z</dcterms:created>
  <dcterms:modified xsi:type="dcterms:W3CDTF">2021-11-16T08:13:37Z</dcterms:modified>
</cp:coreProperties>
</file>